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August 2021\"/>
    </mc:Choice>
  </mc:AlternateContent>
  <xr:revisionPtr revIDLastSave="0" documentId="13_ncr:1_{72A90384-15BC-4B07-A928-41577B1CD4A9}" xr6:coauthVersionLast="36" xr6:coauthVersionMax="36" xr10:uidLastSave="{00000000-0000-0000-0000-000000000000}"/>
  <bookViews>
    <workbookView xWindow="0" yWindow="60" windowWidth="24000" windowHeight="9615" firstSheet="1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Input'!$A$1:$N$70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5" l="1"/>
  <c r="L25" i="3" l="1"/>
  <c r="K25" i="3"/>
  <c r="J25" i="3"/>
  <c r="M20" i="5" l="1"/>
  <c r="M12" i="5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M16" i="5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<sst xmlns="http://schemas.openxmlformats.org/spreadsheetml/2006/main" count="192" uniqueCount="61">
  <si>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</si>
  <si>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</si>
  <si>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</si>
  <si>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</si>
  <si>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</si>
  <si>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</si>
  <si>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</si>
  <si>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</si>
  <si>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</si>
  <si>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</si>
  <si>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</si>
  <si>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</si>
  <si>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</si>
  <si>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</si>
  <si>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</si>
  <si>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</si>
  <si>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</si>
  <si>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</si>
  <si>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</si>
  <si>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</si>
  <si>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</si>
  <si>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</si>
  <si>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</si>
  <si>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</si>
  <si>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</si>
  <si>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</si>
  <si>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</si>
  <si>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</si>
  <si>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</si>
  <si>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</si>
  <si>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</si>
  <si>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</si>
  <si>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</si>
  <si>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</si>
  <si>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</si>
  <si>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</si>
  <si>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</si>
  <si>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</si>
  <si>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</si>
  <si>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</si>
  <si>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</si>
  <si>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</si>
  <si>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</si>
  <si>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</si>
  <si>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</si>
  <si>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</si>
  <si>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</si>
  <si>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</si>
  <si>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</si>
  <si>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</si>
  <si>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</si>
  <si>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</si>
  <si>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</si>
  <si>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</si>
  <si>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</si>
  <si>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</si>
  <si>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</si>
  <si>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</si>
  <si>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</si>
  <si>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</si>
  <si>
    <t>Prior Month                (Last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</si>
</sst>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opLeftCell="A16"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2" t="str">
        <f>'Demand Input'!C8</f>
        <v>Newport Water Division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57" t="s">
        <v>8</v>
      </c>
      <c r="E31" s="57"/>
      <c r="F31" s="51"/>
      <c r="G31" s="57" t="s">
        <v>9</v>
      </c>
      <c r="H31" s="57"/>
      <c r="I31" s="51"/>
      <c r="J31" s="57" t="s">
        <v>10</v>
      </c>
      <c r="K31" s="57"/>
      <c r="L31" s="51"/>
      <c r="M31" s="57" t="s">
        <v>2</v>
      </c>
      <c r="N31" s="57"/>
      <c r="O31" s="51"/>
      <c r="P31" s="57" t="s">
        <v>11</v>
      </c>
      <c r="Q31" s="57"/>
      <c r="R31" s="51"/>
      <c r="S31" s="57" t="s">
        <v>12</v>
      </c>
      <c r="T31" s="57"/>
      <c r="U31" s="51"/>
      <c r="V31" s="57" t="s">
        <v>13</v>
      </c>
      <c r="W31" s="57"/>
      <c r="X31" s="57" t="s">
        <v>50</v>
      </c>
      <c r="Y31" s="57"/>
      <c r="Z31" s="57" t="s">
        <v>51</v>
      </c>
      <c r="AA31" s="57"/>
      <c r="AB31" s="57" t="s">
        <v>54</v>
      </c>
      <c r="AC31" s="57"/>
      <c r="AD31" s="57" t="s">
        <v>56</v>
      </c>
      <c r="AE31" s="57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8">
        <f>E35/D35-1</f>
        <v>-9.1781436066037947E-2</v>
      </c>
      <c r="E36" s="59"/>
      <c r="F36" s="19"/>
      <c r="G36" s="58">
        <f>H35/G35-1</f>
        <v>9.1081920315767562E-2</v>
      </c>
      <c r="H36" s="59"/>
      <c r="I36" s="19"/>
      <c r="J36" s="58">
        <f>K35/J35-1</f>
        <v>1.5190126417827798E-3</v>
      </c>
      <c r="K36" s="59"/>
      <c r="L36" s="19"/>
      <c r="M36" s="58">
        <f>N35/M35-1</f>
        <v>-4.5609441302914666E-2</v>
      </c>
      <c r="N36" s="59"/>
      <c r="O36" s="19"/>
      <c r="P36" s="58">
        <f>Q35/P35-1</f>
        <v>-7.0480627285742892E-2</v>
      </c>
      <c r="Q36" s="59"/>
      <c r="R36" s="19"/>
      <c r="S36" s="58">
        <f>T35/S35-1</f>
        <v>-7.8945533161308701E-3</v>
      </c>
      <c r="T36" s="59"/>
      <c r="U36" s="19"/>
      <c r="V36" s="58">
        <f>W35/V35-1</f>
        <v>2.639773454707206E-2</v>
      </c>
      <c r="W36" s="59"/>
      <c r="X36" s="58">
        <f>Y35/X35-1</f>
        <v>0.1699985846719978</v>
      </c>
      <c r="Y36" s="59"/>
      <c r="Z36" s="58">
        <f>AA35/Z35-1</f>
        <v>0.10093630345212601</v>
      </c>
      <c r="AA36" s="59"/>
      <c r="AB36" s="58">
        <f>AC35/AB35-1</f>
        <v>3.1554045048647117E-2</v>
      </c>
      <c r="AC36" s="59"/>
      <c r="AD36" s="58">
        <f>AE35/AD35-1</f>
        <v>-6.7741935483870974E-2</v>
      </c>
      <c r="AE36" s="5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3" t="s">
        <v>24</v>
      </c>
      <c r="B50" s="63"/>
      <c r="C50" s="63"/>
      <c r="D50" s="63"/>
      <c r="E50" s="63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P36:Q36"/>
    <mergeCell ref="S36:T36"/>
    <mergeCell ref="A50:E50"/>
    <mergeCell ref="V36:W36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AB31:AC31"/>
    <mergeCell ref="AB36:AC36"/>
    <mergeCell ref="AD31:AE31"/>
    <mergeCell ref="AD36:AE36"/>
    <mergeCell ref="X31:Y31"/>
    <mergeCell ref="X36:Y36"/>
    <mergeCell ref="Z36:AA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topLeftCell="A22" zoomScaleNormal="100" workbookViewId="0">
      <selection activeCell="J48" sqref="J48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2" t="s">
        <v>45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44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17</v>
      </c>
      <c r="C16" s="64"/>
      <c r="D16" s="64"/>
      <c r="E16" s="37"/>
      <c r="F16" s="64" t="s">
        <v>57</v>
      </c>
      <c r="G16" s="64"/>
      <c r="H16" s="64"/>
      <c r="I16" s="37"/>
      <c r="J16" s="64" t="s">
        <v>58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49</v>
      </c>
      <c r="C35" s="39" t="s">
        <v>48</v>
      </c>
      <c r="D35" s="40" t="s">
        <v>17</v>
      </c>
      <c r="E35" s="41"/>
      <c r="F35" s="40" t="s">
        <v>57</v>
      </c>
      <c r="G35" s="40" t="s">
        <v>58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43</v>
      </c>
      <c r="C36" s="55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5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5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5" t="s">
        <v>2</v>
      </c>
      <c r="D39" s="20">
        <v>5.21</v>
      </c>
      <c r="E39" s="43"/>
      <c r="F39" s="20">
        <v>4.75</v>
      </c>
      <c r="G39" s="20">
        <v>5.0199999999999996</v>
      </c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5" t="s">
        <v>11</v>
      </c>
      <c r="D40" s="20">
        <v>5.53</v>
      </c>
      <c r="E40" s="43"/>
      <c r="F40" s="20">
        <v>5.3</v>
      </c>
      <c r="G40" s="20">
        <v>5.65</v>
      </c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5" t="s">
        <v>12</v>
      </c>
      <c r="D41" s="20">
        <v>5.89</v>
      </c>
      <c r="E41" s="43"/>
      <c r="F41" s="20">
        <v>6.45</v>
      </c>
      <c r="G41" s="20">
        <v>6.37</v>
      </c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5" t="s">
        <v>13</v>
      </c>
      <c r="D42" s="20">
        <v>6.85</v>
      </c>
      <c r="E42" s="43"/>
      <c r="F42" s="20">
        <v>7.65</v>
      </c>
      <c r="G42" s="20">
        <v>6.52</v>
      </c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5" t="s">
        <v>50</v>
      </c>
      <c r="D43" s="20">
        <v>7.01</v>
      </c>
      <c r="E43" s="43"/>
      <c r="F43" s="20">
        <v>7.5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50</v>
      </c>
      <c r="C44" s="55" t="s">
        <v>52</v>
      </c>
      <c r="D44" s="20">
        <v>6.18</v>
      </c>
      <c r="E44" s="43"/>
      <c r="F44" s="20">
        <v>6.81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51</v>
      </c>
      <c r="C45" s="55" t="s">
        <v>53</v>
      </c>
      <c r="D45" s="20">
        <v>5.91</v>
      </c>
      <c r="E45" s="43"/>
      <c r="F45" s="20">
        <v>5.66</v>
      </c>
      <c r="G45" s="20"/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54</v>
      </c>
      <c r="C46" s="52" t="s">
        <v>55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56</v>
      </c>
      <c r="C47" s="54" t="s">
        <v>59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400"/>
  <sheetViews>
    <sheetView zoomScaleNormal="100" workbookViewId="0">
      <selection activeCell="E64" sqref="E6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13</v>
      </c>
      <c r="E8" s="27">
        <v>1787321</v>
      </c>
      <c r="G8" s="27">
        <v>257712</v>
      </c>
      <c r="I8" s="27">
        <v>119975</v>
      </c>
      <c r="K8" s="27">
        <v>116980</v>
      </c>
      <c r="L8" s="8">
        <v>0</v>
      </c>
      <c r="M8" s="27">
        <f>SUM(E8,G8,I8,K8)</f>
        <v>2281988</v>
      </c>
      <c r="N8" s="8"/>
      <c r="O8" s="56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46</v>
      </c>
      <c r="J9" s="26"/>
      <c r="K9" s="26" t="s">
        <v>47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12</v>
      </c>
      <c r="E12" s="27">
        <v>1490110</v>
      </c>
      <c r="G12" s="27">
        <v>257901</v>
      </c>
      <c r="I12" s="27">
        <v>130438</v>
      </c>
      <c r="K12" s="27">
        <v>129642</v>
      </c>
      <c r="L12" s="8">
        <v>0</v>
      </c>
      <c r="M12" s="27">
        <f>SUM(E12,G12,I12,K12)</f>
        <v>2008091</v>
      </c>
      <c r="N12" s="8"/>
      <c r="O12" s="56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13</v>
      </c>
      <c r="E16" s="27">
        <v>1811762</v>
      </c>
      <c r="G16" s="27">
        <v>254239</v>
      </c>
      <c r="I16" s="27">
        <v>95913</v>
      </c>
      <c r="K16" s="27">
        <v>151643</v>
      </c>
      <c r="M16" s="27">
        <f>SUM(E16,G16,I16,K16)</f>
        <v>2313557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12</v>
      </c>
      <c r="E20" s="27">
        <v>1637897</v>
      </c>
      <c r="G20" s="27">
        <v>239331</v>
      </c>
      <c r="I20" s="27">
        <v>73372</v>
      </c>
      <c r="K20" s="27">
        <v>143411</v>
      </c>
      <c r="M20" s="27">
        <f>SUM(E20,G20,I20,K20)</f>
        <v>2094011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x14ac:dyDescent="0.25">
      <c r="A28" s="32"/>
      <c r="B28" s="3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T28" s="32"/>
      <c r="U28" s="32"/>
      <c r="V28" s="32"/>
      <c r="W28" s="32"/>
      <c r="X28" s="32"/>
    </row>
    <row r="29" spans="1:24" x14ac:dyDescent="0.25">
      <c r="A29" s="32"/>
      <c r="B29" s="3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T29" s="32"/>
      <c r="U29" s="32"/>
      <c r="V29" s="32"/>
      <c r="W29" s="32"/>
      <c r="X29" s="32"/>
    </row>
    <row r="30" spans="1:24" x14ac:dyDescent="0.25">
      <c r="A30" s="32"/>
      <c r="B30" s="3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</row>
    <row r="31" spans="1:24" x14ac:dyDescent="0.25">
      <c r="A31" s="32"/>
      <c r="B31" s="3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T31" s="32"/>
      <c r="U31" s="32"/>
      <c r="V31" s="32"/>
      <c r="W31" s="32"/>
      <c r="X31" s="32"/>
    </row>
    <row r="32" spans="1:24" x14ac:dyDescent="0.25">
      <c r="A32" s="32"/>
      <c r="B32" s="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T32" s="32"/>
      <c r="U32" s="32"/>
      <c r="V32" s="32"/>
      <c r="W32" s="32"/>
      <c r="X32" s="32"/>
    </row>
    <row r="33" spans="1:31" x14ac:dyDescent="0.25">
      <c r="A33" s="32"/>
      <c r="B33" s="3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T33" s="32"/>
      <c r="U33" s="32"/>
      <c r="V33" s="32"/>
      <c r="W33" s="32"/>
      <c r="X33" s="32"/>
    </row>
    <row r="34" spans="1:31" x14ac:dyDescent="0.25">
      <c r="A34" s="32"/>
      <c r="B34" s="3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</row>
    <row r="35" spans="1:31" x14ac:dyDescent="0.25">
      <c r="A35" s="32"/>
      <c r="B35" s="3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T35" s="32"/>
      <c r="U35" s="32"/>
      <c r="V35" s="32"/>
      <c r="W35" s="32"/>
      <c r="X35" s="32"/>
    </row>
    <row r="36" spans="1:31" x14ac:dyDescent="0.25">
      <c r="A36" s="32"/>
      <c r="B36" s="3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T36" s="32"/>
      <c r="U36" s="32"/>
      <c r="V36" s="32"/>
      <c r="W36" s="32"/>
      <c r="X36" s="32"/>
    </row>
    <row r="37" spans="1:31" ht="18.75" x14ac:dyDescent="0.3">
      <c r="A37" s="35"/>
      <c r="B37" s="46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2"/>
      <c r="U37" s="32"/>
      <c r="V37" s="32"/>
      <c r="W37" s="32"/>
      <c r="X37" s="32"/>
    </row>
    <row r="38" spans="1:3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2"/>
      <c r="U38" s="32"/>
      <c r="V38" s="32"/>
      <c r="W38" s="32"/>
      <c r="X38" s="32"/>
    </row>
    <row r="39" spans="1:31" x14ac:dyDescent="0.25">
      <c r="A39" s="35"/>
      <c r="B39" s="35"/>
      <c r="C39" s="35" t="s">
        <v>36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2"/>
      <c r="U39" s="32"/>
      <c r="V39" s="32"/>
      <c r="W39" s="32"/>
      <c r="X39" s="32"/>
    </row>
    <row r="40" spans="1:3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0"/>
      <c r="L40" s="50"/>
      <c r="M40" s="50"/>
      <c r="N40" s="50"/>
      <c r="O40" s="50"/>
      <c r="P40" s="50"/>
      <c r="Q40" s="35"/>
      <c r="R40" s="35"/>
      <c r="S40" s="35"/>
      <c r="T40" s="32"/>
      <c r="U40" s="32"/>
      <c r="V40" s="32"/>
      <c r="W40" s="32"/>
      <c r="X40" s="32"/>
    </row>
    <row r="41" spans="1:31" x14ac:dyDescent="0.25">
      <c r="A41" s="47"/>
      <c r="B41" s="47"/>
      <c r="C41" s="47"/>
      <c r="D41" s="47"/>
      <c r="E41" s="47"/>
      <c r="F41" s="47"/>
      <c r="G41" s="47"/>
      <c r="H41" s="4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2"/>
      <c r="U41" s="32"/>
      <c r="V41" s="32"/>
      <c r="W41" s="32"/>
      <c r="X41" s="32"/>
    </row>
    <row r="42" spans="1:31" x14ac:dyDescent="0.25">
      <c r="A42" s="47"/>
      <c r="B42" s="47"/>
      <c r="C42" s="25" t="s">
        <v>13</v>
      </c>
      <c r="D42" s="47"/>
      <c r="E42" s="48">
        <v>1408</v>
      </c>
      <c r="F42" s="47"/>
      <c r="G42" s="27">
        <v>494667</v>
      </c>
      <c r="H42" s="47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30" x14ac:dyDescent="0.25">
      <c r="C43" s="26" t="s">
        <v>28</v>
      </c>
      <c r="D43" s="26"/>
      <c r="E43" s="28" t="s">
        <v>37</v>
      </c>
      <c r="F43" s="26"/>
      <c r="G43" s="28" t="s">
        <v>38</v>
      </c>
      <c r="H43" s="26"/>
      <c r="I43" s="44"/>
      <c r="J43" s="44"/>
      <c r="K43" s="44"/>
      <c r="L43" s="44"/>
      <c r="M43" s="44"/>
      <c r="N43" s="4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I44" s="32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6"/>
      <c r="D45" s="26"/>
      <c r="E45" s="26"/>
      <c r="F45" s="26"/>
      <c r="G45" s="26"/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5">
      <c r="C46" s="25" t="s">
        <v>12</v>
      </c>
      <c r="D46" s="47"/>
      <c r="E46" s="48">
        <v>1478</v>
      </c>
      <c r="F46" s="47"/>
      <c r="G46" s="27">
        <v>517981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30" x14ac:dyDescent="0.25">
      <c r="C47" s="26" t="s">
        <v>32</v>
      </c>
      <c r="D47" s="26"/>
      <c r="E47" s="28" t="s">
        <v>37</v>
      </c>
      <c r="F47" s="26"/>
      <c r="G47" s="28" t="s">
        <v>38</v>
      </c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C48" s="26"/>
      <c r="D48" s="26"/>
      <c r="E48" s="26"/>
      <c r="F48" s="26"/>
      <c r="G48" s="26"/>
      <c r="H48" s="26"/>
      <c r="I48" s="44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5">
      <c r="C49" s="26"/>
      <c r="D49" s="26"/>
      <c r="E49" s="26"/>
      <c r="F49" s="26"/>
      <c r="G49" s="26"/>
      <c r="H49" s="26"/>
      <c r="I49" s="44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C50" s="25" t="s">
        <v>13</v>
      </c>
      <c r="D50" s="26"/>
      <c r="E50" s="48">
        <v>1763</v>
      </c>
      <c r="F50" s="26"/>
      <c r="G50" s="27">
        <v>501795</v>
      </c>
      <c r="H50" s="26"/>
      <c r="I50" s="44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30" x14ac:dyDescent="0.25">
      <c r="C51" s="26" t="s">
        <v>33</v>
      </c>
      <c r="D51" s="26"/>
      <c r="E51" s="28" t="s">
        <v>37</v>
      </c>
      <c r="F51" s="26"/>
      <c r="G51" s="28" t="s">
        <v>38</v>
      </c>
      <c r="H51" s="26"/>
      <c r="I51" s="44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C52" s="26"/>
      <c r="D52" s="26"/>
      <c r="E52" s="26"/>
      <c r="F52" s="26"/>
      <c r="G52" s="26"/>
      <c r="H52" s="26"/>
      <c r="I52" s="44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44"/>
      <c r="J53" s="32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12</v>
      </c>
      <c r="D54" s="26"/>
      <c r="E54" s="48">
        <v>1592</v>
      </c>
      <c r="F54" s="26"/>
      <c r="G54" s="27">
        <v>456115</v>
      </c>
      <c r="H54" s="26"/>
      <c r="I54" s="44"/>
      <c r="J54" s="32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30" x14ac:dyDescent="0.25">
      <c r="C55" s="26" t="s">
        <v>34</v>
      </c>
      <c r="D55" s="26"/>
      <c r="E55" s="28" t="s">
        <v>37</v>
      </c>
      <c r="F55" s="26"/>
      <c r="G55" s="28" t="s">
        <v>38</v>
      </c>
      <c r="H55" s="26"/>
      <c r="I55" s="44"/>
      <c r="J55" s="32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44"/>
      <c r="J56" s="32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2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18.75" x14ac:dyDescent="0.3">
      <c r="A58" s="35"/>
      <c r="B58" s="46" t="s">
        <v>39</v>
      </c>
      <c r="C58" s="35"/>
      <c r="D58" s="35"/>
      <c r="E58" s="35"/>
      <c r="F58" s="35"/>
      <c r="G58" s="35"/>
      <c r="H58" s="35"/>
      <c r="I58" s="35"/>
      <c r="J58" s="32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2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25">
      <c r="A60" s="35"/>
      <c r="B60" s="35"/>
      <c r="C60" s="35" t="s">
        <v>40</v>
      </c>
      <c r="D60" s="35"/>
      <c r="E60" s="35"/>
      <c r="F60" s="35"/>
      <c r="G60" s="35"/>
      <c r="H60" s="35"/>
      <c r="I60" s="35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A61" s="35"/>
      <c r="B61" s="35"/>
      <c r="C61" s="35"/>
      <c r="D61" s="35"/>
      <c r="E61" s="49">
        <v>44420</v>
      </c>
      <c r="F61" s="35"/>
      <c r="G61" s="35"/>
      <c r="H61" s="35"/>
      <c r="I61" s="35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C62" s="26"/>
      <c r="D62" s="26"/>
      <c r="E62" s="26"/>
      <c r="F62" s="26"/>
      <c r="G62" s="26"/>
      <c r="H62" s="26"/>
      <c r="I62" s="26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C63" s="25" t="s">
        <v>13</v>
      </c>
      <c r="D63" s="26"/>
      <c r="E63" s="27">
        <v>499215</v>
      </c>
      <c r="F63" s="26"/>
      <c r="G63" s="25" t="s">
        <v>12</v>
      </c>
      <c r="H63" s="26"/>
      <c r="I63" s="27">
        <f>1729605+4859</f>
        <v>1734464</v>
      </c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C64" s="26" t="s">
        <v>28</v>
      </c>
      <c r="D64" s="26"/>
      <c r="E64" s="28" t="s">
        <v>41</v>
      </c>
      <c r="F64" s="26"/>
      <c r="G64" s="26" t="s">
        <v>32</v>
      </c>
      <c r="H64" s="26"/>
      <c r="I64" s="28" t="s">
        <v>41</v>
      </c>
      <c r="J64" s="26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C68" s="25" t="s">
        <v>13</v>
      </c>
      <c r="D68" s="26"/>
      <c r="E68" s="27">
        <v>1918478</v>
      </c>
      <c r="F68" s="26"/>
      <c r="G68" s="25" t="s">
        <v>12</v>
      </c>
      <c r="H68" s="26"/>
      <c r="I68" s="27">
        <v>1715881</v>
      </c>
      <c r="J68" s="26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30" x14ac:dyDescent="0.25">
      <c r="C69" s="28" t="s">
        <v>42</v>
      </c>
      <c r="D69" s="26"/>
      <c r="E69" s="28" t="s">
        <v>41</v>
      </c>
      <c r="F69" s="26"/>
      <c r="G69" s="28" t="s">
        <v>60</v>
      </c>
      <c r="H69" s="26"/>
      <c r="I69" s="28" t="s">
        <v>41</v>
      </c>
      <c r="J69" s="26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25">
      <c r="A71" s="32"/>
      <c r="B71" s="32"/>
      <c r="C71" s="44"/>
      <c r="D71" s="44"/>
      <c r="E71" s="44"/>
      <c r="F71" s="44"/>
      <c r="G71" s="44"/>
      <c r="H71" s="44"/>
      <c r="I71" s="44"/>
      <c r="J71" s="44"/>
      <c r="K71" s="32"/>
      <c r="L71" s="32"/>
      <c r="M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25">
      <c r="A72" s="32"/>
      <c r="B72" s="32"/>
      <c r="C72" s="44"/>
      <c r="D72" s="44"/>
      <c r="E72" s="44"/>
      <c r="F72" s="44"/>
      <c r="G72" s="44"/>
      <c r="H72" s="44"/>
      <c r="I72" s="44"/>
      <c r="J72" s="44"/>
      <c r="K72" s="32"/>
      <c r="L72" s="32"/>
      <c r="M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  <row r="10392" s="32" customFormat="1" x14ac:dyDescent="0.25"/>
    <row r="10393" s="32" customFormat="1" x14ac:dyDescent="0.25"/>
    <row r="10394" s="32" customFormat="1" x14ac:dyDescent="0.25"/>
    <row r="10395" s="32" customFormat="1" x14ac:dyDescent="0.25"/>
    <row r="10396" s="32" customFormat="1" x14ac:dyDescent="0.25"/>
    <row r="10397" s="32" customFormat="1" x14ac:dyDescent="0.25"/>
    <row r="10398" s="32" customFormat="1" x14ac:dyDescent="0.25"/>
    <row r="10399" s="32" customFormat="1" x14ac:dyDescent="0.25"/>
    <row r="10400" s="32" customFormat="1" x14ac:dyDescent="0.25"/>
  </sheetData>
  <pageMargins left="0.25" right="0.25" top="0.75" bottom="0.75" header="0.3" footer="0.3"/>
  <pageSetup scale="9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2021-04-13T19:21:03Z</cp:lastPrinted>
  <dcterms:created xsi:type="dcterms:W3CDTF">2020-04-08T14:34:01Z</dcterms:created>
  <dcterms:modified xsi:type="dcterms:W3CDTF">2021-08-16T14:56:35Z</dcterms:modified>
</cp:coreProperties>
</file>